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'Worksheet'!$A$1:$O$42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<sst xmlns="http://schemas.openxmlformats.org/spreadsheetml/2006/main" uniqueCount="145">
  <si>
    <t>Part Number</t>
  </si>
  <si>
    <t>Datasheet or Product Brief</t>
  </si>
  <si>
    <t>Product Page</t>
  </si>
  <si>
    <t>Description</t>
  </si>
  <si>
    <r>
      <rPr>
        <rFont val="Arial"/>
        <b val="true"/>
        <i val="false"/>
        <strike val="false"/>
        <color rgb="FF000000"/>
        <sz val="8"/>
        <u val="none"/>
      </rPr>
      <t xml:space="preserve">Configuration</t>
    </r>
  </si>
  <si>
    <r>
      <rPr>
        <rFont val="Arial"/>
        <b val="true"/>
        <i val="false"/>
        <strike val="false"/>
        <color rgb="FF000000"/>
        <sz val="8"/>
        <u val="none"/>
      </rPr>
      <t xml:space="preserve">Differential Channels</t>
    </r>
  </si>
  <si>
    <r>
      <rPr>
        <rFont val="Arial"/>
        <b val="true"/>
        <i val="false"/>
        <strike val="false"/>
        <color rgb="FF000000"/>
        <sz val="8"/>
        <u val="none"/>
      </rPr>
      <t xml:space="preserve">HotInsertion</t>
    </r>
  </si>
  <si>
    <r>
      <rPr>
        <rFont val="Arial"/>
        <b val="true"/>
        <i val="false"/>
        <strike val="false"/>
        <color rgb="FF000000"/>
        <sz val="8"/>
        <u val="none"/>
      </rPr>
      <t xml:space="preserve">Lanes</t>
    </r>
  </si>
  <si>
    <r>
      <rPr>
        <rFont val="Arial"/>
        <b val="true"/>
        <i val="false"/>
        <strike val="false"/>
        <color rgb="FF000000"/>
        <sz val="8"/>
        <u val="none"/>
      </rPr>
      <t xml:space="preserve">OtherFeatures</t>
    </r>
  </si>
  <si>
    <r>
      <rPr>
        <rFont val="Arial"/>
        <b val="true"/>
        <i val="false"/>
        <strike val="false"/>
        <color rgb="FF000000"/>
        <sz val="8"/>
        <u val="none"/>
      </rPr>
      <t xml:space="preserve">Rail-to-Rail</t>
    </r>
  </si>
  <si>
    <r>
      <rPr>
        <rFont val="Arial"/>
        <b val="true"/>
        <i val="false"/>
        <strike val="false"/>
        <color rgb="FF000000"/>
        <sz val="8"/>
        <u val="none"/>
      </rPr>
      <t xml:space="preserve">Signal Type</t>
    </r>
  </si>
  <si>
    <r>
      <rPr>
        <rFont val="Arial"/>
        <b val="true"/>
        <i val="false"/>
        <strike val="false"/>
        <color rgb="FF000000"/>
        <sz val="8"/>
        <u val="none"/>
      </rPr>
      <t xml:space="preserve">Single Ended Channels</t>
    </r>
  </si>
  <si>
    <r>
      <rPr>
        <rFont val="Arial"/>
        <b val="true"/>
        <i val="false"/>
        <strike val="false"/>
        <color rgb="FF000000"/>
        <sz val="8"/>
        <u val="none"/>
      </rPr>
      <t xml:space="preserve">Type</t>
    </r>
  </si>
  <si>
    <r>
      <rPr>
        <rFont val="Arial"/>
        <b val="true"/>
        <i val="false"/>
        <strike val="false"/>
        <color rgb="FF000000"/>
        <sz val="8"/>
        <u val="none"/>
      </rPr>
      <t xml:space="preserve">Voltage</t>
    </r>
  </si>
  <si>
    <t>Packages</t>
  </si>
  <si>
    <t>PI3B3125</t>
  </si>
  <si>
    <t>3.3V 4-Bit Bus Switch with Individual Enable (Active Low)</t>
  </si>
  <si>
    <t>4-Channel, 1:1</t>
  </si>
  <si>
    <t>N/A</t>
  </si>
  <si>
    <t>Single Ended</t>
  </si>
  <si>
    <t>TSSOP-14, QSOP-16, SO-14</t>
  </si>
  <si>
    <t>PI3B3126</t>
  </si>
  <si>
    <t>3.3V 4-Bit Bus Switch with Individual Enable (Active High)</t>
  </si>
  <si>
    <t>PI3B3245</t>
  </si>
  <si>
    <t>3.3V, Hot Insertion, 8-Bit, 2-Port NanoSwitch</t>
  </si>
  <si>
    <t>8-Channel, 1:1</t>
  </si>
  <si>
    <t>QSOP (Q20)  MSL1 Sn, TSSOP (L20)  MSL1  Sn, W-QFN3545-20 (ZH20), TSSOP-20, QSOP-20, SO-20, U-QFN4040-20</t>
  </si>
  <si>
    <t>PI3B3251</t>
  </si>
  <si>
    <t>3.3V 8:1 Multiplexer/Demultiplexer</t>
  </si>
  <si>
    <t>Mux: 1 8-Channel</t>
  </si>
  <si>
    <t>TSSOP-16, QSOP-16</t>
  </si>
  <si>
    <t>PI3B3253</t>
  </si>
  <si>
    <t>3.3V Dual 4:1 Multiplexer/Demultiplexer</t>
  </si>
  <si>
    <t>Mux:2 4-Channel</t>
  </si>
  <si>
    <t>U-QFN3030-16 (ZHD16) MSL1 PPF, TSSOP-16, QSOP-16, SO-16</t>
  </si>
  <si>
    <t>PI3B3257</t>
  </si>
  <si>
    <t>3.3V Quad 2:1 Multiplexer/Demultiplexer</t>
  </si>
  <si>
    <t>Mux: Quad 2-Channel</t>
  </si>
  <si>
    <t>PI3C3125</t>
  </si>
  <si>
    <t>2.5V/3.3V, High-Bandwidth Bus Switch, 4-Bit, with Individual Enables</t>
  </si>
  <si>
    <t>PI3C3126</t>
  </si>
  <si>
    <t>2.5V/3.3V, High-Bandwidth Bus Switch, 4-Bit, with High Enables</t>
  </si>
  <si>
    <t>TSSOP-14, QSOP-16</t>
  </si>
  <si>
    <t>PI3C3305</t>
  </si>
  <si>
    <t>2.5V/3.3V, High-Bandwidth, 2-Bit, Bus Switch with Individual High Enables</t>
  </si>
  <si>
    <t>2-Channel, 1:1</t>
  </si>
  <si>
    <t>TSSOP-8, MSOP-8</t>
  </si>
  <si>
    <t>PI3C3306</t>
  </si>
  <si>
    <t>2.5V/3.3V, High-Bandwidth, 2-Bit, Bus Switch with Individual Low Enables</t>
  </si>
  <si>
    <t>PI3CH281</t>
  </si>
  <si>
    <t>2-Channel 4:1 Mux/DeMux, Enable Low 1.8V/2.5V/3.3V, High Bandwidth, Hot Plug</t>
  </si>
  <si>
    <t>Mux: 2 4-Channel</t>
  </si>
  <si>
    <t>PI3CH3244</t>
  </si>
  <si>
    <t>8-Bit Bus Switch, 2-Enable Low 1.8V/2.5V/3.3V, High Bandwidth, Hot Plug</t>
  </si>
  <si>
    <t>TSSOP-20</t>
  </si>
  <si>
    <t>PI3CH3253</t>
  </si>
  <si>
    <t>Low Voltage, High Bandwidth, 2-Channel, 4:1 Mux/DeMux, NanoSwitch™ with Single Enable</t>
  </si>
  <si>
    <t>Mux: Dual 4-Channel</t>
  </si>
  <si>
    <t>Yes</t>
  </si>
  <si>
    <t>SPDT</t>
  </si>
  <si>
    <t>1.8/ 2.5/ 3.3</t>
  </si>
  <si>
    <t>QSOP (Q16)  MSL1 Sn, TSSOP (L16)  MSL1  Sn, UQFN (ZTA16) MSL 1 PPF, TSSOP-16, QSOP-16</t>
  </si>
  <si>
    <t>PI3CH3257</t>
  </si>
  <si>
    <t>4-Channel 2:1 Mux/DeMux, Enable Low 1.8V/2.5V/3.3V, High-Bandwidth, Hot Plug</t>
  </si>
  <si>
    <t>PI3CH3345</t>
  </si>
  <si>
    <t>8-Bit Bus Switch, 2-Enable High or Low 1.8V/2.5V/3.3V, High Bandwidth, Hot Plug</t>
  </si>
  <si>
    <t>PI3CH480</t>
  </si>
  <si>
    <t>4-Channel 2:1 Mux/DeMux, Enable Low 1.8V/2.5V/3.3V, High Bandwidth, Hot Plug</t>
  </si>
  <si>
    <t>U-QFN3030-16 (ZHD16) MSL1 PPF, TSSOP-16, QSOP-16</t>
  </si>
  <si>
    <t>PI3CH800</t>
  </si>
  <si>
    <t>8-Bit Bus Switch, Enable Low 1.8V/2.5V/3.3V, High Bandwidth, Hot Plug</t>
  </si>
  <si>
    <t>TSSOP-20, QSOP-20</t>
  </si>
  <si>
    <t>PI3DBS3224</t>
  </si>
  <si>
    <t>3.3V High Speed 2:4 Differential Mux/Demux</t>
  </si>
  <si>
    <t>2:4 Differential/Single-Ended Mux/Demux</t>
  </si>
  <si>
    <t>Differential and Single Ended</t>
  </si>
  <si>
    <t>4:02</t>
  </si>
  <si>
    <t>PI3DBS3224S</t>
  </si>
  <si>
    <t>2:4 Differential Mux/Demux</t>
  </si>
  <si>
    <t>No</t>
  </si>
  <si>
    <t>2:4</t>
  </si>
  <si>
    <t>X2QFN (XUB18) MSL1 Sn</t>
  </si>
  <si>
    <t>PI3USB102E</t>
  </si>
  <si>
    <t>Dual SPDT for USB 2.0 HS Compliance and Flow Through Pinout with 5V Protection</t>
  </si>
  <si>
    <t>1-Differential Channel 2:1</t>
  </si>
  <si>
    <t>Differential</t>
  </si>
  <si>
    <t>PI3USB224</t>
  </si>
  <si>
    <t>3.3V High Speed 2:2 Differential Mux/Demux</t>
  </si>
  <si>
    <t>2:2 Differential Mux/Demux</t>
  </si>
  <si>
    <t>2:2</t>
  </si>
  <si>
    <t>W-QFN1818-12 (ZN12)</t>
  </si>
  <si>
    <t>PI5C16245</t>
  </si>
  <si>
    <t>16-Bit Bus Switch (FCT16245 Pinout)</t>
  </si>
  <si>
    <t>16-Channel, 1:1</t>
  </si>
  <si>
    <t>None</t>
  </si>
  <si>
    <t>PI5C3125</t>
  </si>
  <si>
    <t>4-Bit Bus Switch with Individual Low Enables</t>
  </si>
  <si>
    <t>QSOP-16</t>
  </si>
  <si>
    <t>PI5C3126</t>
  </si>
  <si>
    <t>4-Bit Bus Switch with Individual High Enables</t>
  </si>
  <si>
    <t>PI5C3245</t>
  </si>
  <si>
    <t>8-Bit, Bus Switch Buffers (FCT245 Pinout)</t>
  </si>
  <si>
    <t>PI5C3251</t>
  </si>
  <si>
    <t>8:1 Multiplexer/Demultiplexer</t>
  </si>
  <si>
    <t>PI5C3253</t>
  </si>
  <si>
    <t>Dual 4:1, Multiplexer/Demultiplexer Bus Switch</t>
  </si>
  <si>
    <t>TSSOP-16, QSOP-16, SO-16</t>
  </si>
  <si>
    <t>PI5C3257</t>
  </si>
  <si>
    <t>Quad 2:1, Multiplexer/Demultiplexer Bus Switch</t>
  </si>
  <si>
    <t>PI5C3303</t>
  </si>
  <si>
    <t>2:1 Mux/DeMux Bus Switch</t>
  </si>
  <si>
    <t>Mux: 1 2-Channel</t>
  </si>
  <si>
    <t>SOT26</t>
  </si>
  <si>
    <t>PI5C3305</t>
  </si>
  <si>
    <t>2-Bit Bus Switch with Individual High Enables</t>
  </si>
  <si>
    <t>PI5C3306</t>
  </si>
  <si>
    <t>2-Bit Bus Switch with Individual Low Enables</t>
  </si>
  <si>
    <t>TSSOP-8</t>
  </si>
  <si>
    <t>PI5L200</t>
  </si>
  <si>
    <t>LAN Switch: Quad 2:1 Mux</t>
  </si>
  <si>
    <t>2:01</t>
  </si>
  <si>
    <t>3.3, 5</t>
  </si>
  <si>
    <t>PI5USB2546</t>
  </si>
  <si>
    <t>USB Charging Controller with Integrated Power Switch 1 Port for CDP and SDP Support</t>
  </si>
  <si>
    <t>1-port</t>
  </si>
  <si>
    <t>Controller+ Power Switch, Charging and Data Transfer</t>
  </si>
  <si>
    <t>USB Charger</t>
  </si>
  <si>
    <t>TQFN (ZH16) MSL1 Sn</t>
  </si>
  <si>
    <t>PI5USB2546A</t>
  </si>
  <si>
    <t>USB Charging Controller with Integrated Power Switch Supporting 2.4A, 1 Port for CDP and SDP Support</t>
  </si>
  <si>
    <t>1-Port</t>
  </si>
  <si>
    <t>PI5USB2546AQ</t>
  </si>
  <si>
    <t>USB Charging Port Controller and Load Detection Power Switch</t>
  </si>
  <si>
    <t>PI5USB2546H</t>
  </si>
  <si>
    <t>Controller, Power Switch, Charging and Data Transfer</t>
  </si>
  <si>
    <t>PI5USB2546J</t>
  </si>
  <si>
    <t>PI5USB2546Q</t>
  </si>
  <si>
    <t>USB charging controller with integrated power switch 1 port for CDP and SDP Support</t>
  </si>
  <si>
    <t>PI5V330</t>
  </si>
  <si>
    <t>Wideband Video Mux/DeMux</t>
  </si>
  <si>
    <t>Single</t>
  </si>
  <si>
    <t>QSOP-16, SO-16</t>
  </si>
  <si>
    <t>PI5V330A</t>
  </si>
  <si>
    <t>Wideband Video Mux/DeMux (400 MHz)</t>
  </si>
  <si>
    <t>PI5V331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</si>
</sst>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8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c2c2c2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1">
      <alignment horizontal="left" vertical="top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diodes.com/datasheet/download/PI3B3125.pdf" TargetMode="External"/><Relationship Id="rId_hyperlink_2" Type="http://schemas.openxmlformats.org/officeDocument/2006/relationships/hyperlink" Target="https://www.diodes.com/part/view/PI3B3125" TargetMode="External"/><Relationship Id="rId_hyperlink_3" Type="http://schemas.openxmlformats.org/officeDocument/2006/relationships/hyperlink" Target="https://www.diodes.com/datasheet/download/PI3B3125.pdf" TargetMode="External"/><Relationship Id="rId_hyperlink_4" Type="http://schemas.openxmlformats.org/officeDocument/2006/relationships/hyperlink" Target="https://www.diodes.com/part/view/PI3B3126" TargetMode="External"/><Relationship Id="rId_hyperlink_5" Type="http://schemas.openxmlformats.org/officeDocument/2006/relationships/hyperlink" Target="https://www.diodes.com/datasheet/download/PI3B3245.pdf" TargetMode="External"/><Relationship Id="rId_hyperlink_6" Type="http://schemas.openxmlformats.org/officeDocument/2006/relationships/hyperlink" Target="https://www.diodes.com/part/view/PI3B3245" TargetMode="External"/><Relationship Id="rId_hyperlink_7" Type="http://schemas.openxmlformats.org/officeDocument/2006/relationships/hyperlink" Target="https://www.diodes.com/datasheet/download/PI3B3251.pdf" TargetMode="External"/><Relationship Id="rId_hyperlink_8" Type="http://schemas.openxmlformats.org/officeDocument/2006/relationships/hyperlink" Target="https://www.diodes.com/part/view/PI3B3251" TargetMode="External"/><Relationship Id="rId_hyperlink_9" Type="http://schemas.openxmlformats.org/officeDocument/2006/relationships/hyperlink" Target="https://www.diodes.com/datasheet/download/PI3B3253.pdf" TargetMode="External"/><Relationship Id="rId_hyperlink_10" Type="http://schemas.openxmlformats.org/officeDocument/2006/relationships/hyperlink" Target="https://www.diodes.com/part/view/PI3B3253" TargetMode="External"/><Relationship Id="rId_hyperlink_11" Type="http://schemas.openxmlformats.org/officeDocument/2006/relationships/hyperlink" Target="https://www.diodes.com/datasheet/download/PI3B3257.pdf" TargetMode="External"/><Relationship Id="rId_hyperlink_12" Type="http://schemas.openxmlformats.org/officeDocument/2006/relationships/hyperlink" Target="https://www.diodes.com/part/view/PI3B3257" TargetMode="External"/><Relationship Id="rId_hyperlink_13" Type="http://schemas.openxmlformats.org/officeDocument/2006/relationships/hyperlink" Target="https://www.diodes.com/datasheet/download/PI3C3125-3126.pdf" TargetMode="External"/><Relationship Id="rId_hyperlink_14" Type="http://schemas.openxmlformats.org/officeDocument/2006/relationships/hyperlink" Target="https://www.diodes.com/part/view/PI3C3125" TargetMode="External"/><Relationship Id="rId_hyperlink_15" Type="http://schemas.openxmlformats.org/officeDocument/2006/relationships/hyperlink" Target="https://www.diodes.com/datasheet/download/PI3C3126.pdf" TargetMode="External"/><Relationship Id="rId_hyperlink_16" Type="http://schemas.openxmlformats.org/officeDocument/2006/relationships/hyperlink" Target="https://www.diodes.com/part/view/PI3C3126" TargetMode="External"/><Relationship Id="rId_hyperlink_17" Type="http://schemas.openxmlformats.org/officeDocument/2006/relationships/hyperlink" Target="https://www.diodes.com/datasheet/download/PI3C3305-3306.pdf" TargetMode="External"/><Relationship Id="rId_hyperlink_18" Type="http://schemas.openxmlformats.org/officeDocument/2006/relationships/hyperlink" Target="https://www.diodes.com/part/view/PI3C3305" TargetMode="External"/><Relationship Id="rId_hyperlink_19" Type="http://schemas.openxmlformats.org/officeDocument/2006/relationships/hyperlink" Target="https://www.diodes.com/datasheet/download/PI3C3305-3306.pdf" TargetMode="External"/><Relationship Id="rId_hyperlink_20" Type="http://schemas.openxmlformats.org/officeDocument/2006/relationships/hyperlink" Target="https://www.diodes.com/part/view/PI3C3306" TargetMode="External"/><Relationship Id="rId_hyperlink_21" Type="http://schemas.openxmlformats.org/officeDocument/2006/relationships/hyperlink" Target="https://www.diodes.com/datasheet/download/PI3CH281.pdf" TargetMode="External"/><Relationship Id="rId_hyperlink_22" Type="http://schemas.openxmlformats.org/officeDocument/2006/relationships/hyperlink" Target="https://www.diodes.com/part/view/PI3CH281" TargetMode="External"/><Relationship Id="rId_hyperlink_23" Type="http://schemas.openxmlformats.org/officeDocument/2006/relationships/hyperlink" Target="https://www.diodes.com/datasheet/download/PI3CH3244.pdf" TargetMode="External"/><Relationship Id="rId_hyperlink_24" Type="http://schemas.openxmlformats.org/officeDocument/2006/relationships/hyperlink" Target="https://www.diodes.com/part/view/PI3CH3244" TargetMode="External"/><Relationship Id="rId_hyperlink_25" Type="http://schemas.openxmlformats.org/officeDocument/2006/relationships/hyperlink" Target="https://www.diodes.com/datasheet/download/PI3CH3253.pdf" TargetMode="External"/><Relationship Id="rId_hyperlink_26" Type="http://schemas.openxmlformats.org/officeDocument/2006/relationships/hyperlink" Target="https://www.diodes.com/part/view/PI3CH3253" TargetMode="External"/><Relationship Id="rId_hyperlink_27" Type="http://schemas.openxmlformats.org/officeDocument/2006/relationships/hyperlink" Target="https://www.diodes.com/datasheet/download/PI3CH3257.pdf" TargetMode="External"/><Relationship Id="rId_hyperlink_28" Type="http://schemas.openxmlformats.org/officeDocument/2006/relationships/hyperlink" Target="https://www.diodes.com/part/view/PI3CH3257" TargetMode="External"/><Relationship Id="rId_hyperlink_29" Type="http://schemas.openxmlformats.org/officeDocument/2006/relationships/hyperlink" Target="https://www.diodes.com/datasheet/download/PI3CH3345.pdf" TargetMode="External"/><Relationship Id="rId_hyperlink_30" Type="http://schemas.openxmlformats.org/officeDocument/2006/relationships/hyperlink" Target="https://www.diodes.com/part/view/PI3CH3345" TargetMode="External"/><Relationship Id="rId_hyperlink_31" Type="http://schemas.openxmlformats.org/officeDocument/2006/relationships/hyperlink" Target="https://www.diodes.com/datasheet/download/PI3CH480.pdf" TargetMode="External"/><Relationship Id="rId_hyperlink_32" Type="http://schemas.openxmlformats.org/officeDocument/2006/relationships/hyperlink" Target="https://www.diodes.com/part/view/PI3CH480" TargetMode="External"/><Relationship Id="rId_hyperlink_33" Type="http://schemas.openxmlformats.org/officeDocument/2006/relationships/hyperlink" Target="https://www.diodes.com/datasheet/download/PI3CH800.pdf" TargetMode="External"/><Relationship Id="rId_hyperlink_34" Type="http://schemas.openxmlformats.org/officeDocument/2006/relationships/hyperlink" Target="https://www.diodes.com/part/view/PI3CH800" TargetMode="External"/><Relationship Id="rId_hyperlink_35" Type="http://schemas.openxmlformats.org/officeDocument/2006/relationships/hyperlink" Target="https://www.diodes.com/datasheet/download/PI3DBS3224.pdf" TargetMode="External"/><Relationship Id="rId_hyperlink_36" Type="http://schemas.openxmlformats.org/officeDocument/2006/relationships/hyperlink" Target="https://www.diodes.com/part/view/PI3DBS3224" TargetMode="External"/><Relationship Id="rId_hyperlink_37" Type="http://schemas.openxmlformats.org/officeDocument/2006/relationships/hyperlink" Target="https://www.diodes.com/datasheet/download/PI3DBS3224S.pdf" TargetMode="External"/><Relationship Id="rId_hyperlink_38" Type="http://schemas.openxmlformats.org/officeDocument/2006/relationships/hyperlink" Target="https://www.diodes.com/part/view/PI3DBS3224S" TargetMode="External"/><Relationship Id="rId_hyperlink_39" Type="http://schemas.openxmlformats.org/officeDocument/2006/relationships/hyperlink" Target="https://www.diodes.com/datasheet/download/PI3USB102E.pdf" TargetMode="External"/><Relationship Id="rId_hyperlink_40" Type="http://schemas.openxmlformats.org/officeDocument/2006/relationships/hyperlink" Target="https://www.diodes.com/part/view/PI3USB102E" TargetMode="External"/><Relationship Id="rId_hyperlink_41" Type="http://schemas.openxmlformats.org/officeDocument/2006/relationships/hyperlink" Target="https://www.diodes.com/datasheet/download/PI3USB224.pdf" TargetMode="External"/><Relationship Id="rId_hyperlink_42" Type="http://schemas.openxmlformats.org/officeDocument/2006/relationships/hyperlink" Target="https://www.diodes.com/part/view/PI3USB224" TargetMode="External"/><Relationship Id="rId_hyperlink_43" Type="http://schemas.openxmlformats.org/officeDocument/2006/relationships/hyperlink" Target="https://www.diodes.com/datasheet/download/PI5C16245.pdf" TargetMode="External"/><Relationship Id="rId_hyperlink_44" Type="http://schemas.openxmlformats.org/officeDocument/2006/relationships/hyperlink" Target="https://www.diodes.com/part/view/PI5C16245" TargetMode="External"/><Relationship Id="rId_hyperlink_45" Type="http://schemas.openxmlformats.org/officeDocument/2006/relationships/hyperlink" Target="https://www.diodes.com/datasheet/download/PI5C3125.pdf" TargetMode="External"/><Relationship Id="rId_hyperlink_46" Type="http://schemas.openxmlformats.org/officeDocument/2006/relationships/hyperlink" Target="https://www.diodes.com/part/view/PI5C3125" TargetMode="External"/><Relationship Id="rId_hyperlink_47" Type="http://schemas.openxmlformats.org/officeDocument/2006/relationships/hyperlink" Target="https://www.diodes.com/datasheet/download/PI5C3125.pdf" TargetMode="External"/><Relationship Id="rId_hyperlink_48" Type="http://schemas.openxmlformats.org/officeDocument/2006/relationships/hyperlink" Target="https://www.diodes.com/part/view/PI5C3126" TargetMode="External"/><Relationship Id="rId_hyperlink_49" Type="http://schemas.openxmlformats.org/officeDocument/2006/relationships/hyperlink" Target="https://www.diodes.com/datasheet/download/PI5C3245.pdf" TargetMode="External"/><Relationship Id="rId_hyperlink_50" Type="http://schemas.openxmlformats.org/officeDocument/2006/relationships/hyperlink" Target="https://www.diodes.com/part/view/PI5C3245" TargetMode="External"/><Relationship Id="rId_hyperlink_51" Type="http://schemas.openxmlformats.org/officeDocument/2006/relationships/hyperlink" Target="https://www.diodes.com/datasheet/download/PI5C3251.pdf" TargetMode="External"/><Relationship Id="rId_hyperlink_52" Type="http://schemas.openxmlformats.org/officeDocument/2006/relationships/hyperlink" Target="https://www.diodes.com/part/view/PI5C3251" TargetMode="External"/><Relationship Id="rId_hyperlink_53" Type="http://schemas.openxmlformats.org/officeDocument/2006/relationships/hyperlink" Target="https://www.diodes.com/datasheet/download/PI5C3253.pdf" TargetMode="External"/><Relationship Id="rId_hyperlink_54" Type="http://schemas.openxmlformats.org/officeDocument/2006/relationships/hyperlink" Target="https://www.diodes.com/part/view/PI5C3253" TargetMode="External"/><Relationship Id="rId_hyperlink_55" Type="http://schemas.openxmlformats.org/officeDocument/2006/relationships/hyperlink" Target="https://www.diodes.com/datasheet/download/PI5C3257.pdf" TargetMode="External"/><Relationship Id="rId_hyperlink_56" Type="http://schemas.openxmlformats.org/officeDocument/2006/relationships/hyperlink" Target="https://www.diodes.com/part/view/PI5C3257" TargetMode="External"/><Relationship Id="rId_hyperlink_57" Type="http://schemas.openxmlformats.org/officeDocument/2006/relationships/hyperlink" Target="https://www.diodes.com/datasheet/download/PI5C3303.pdf" TargetMode="External"/><Relationship Id="rId_hyperlink_58" Type="http://schemas.openxmlformats.org/officeDocument/2006/relationships/hyperlink" Target="https://www.diodes.com/part/view/PI5C3303" TargetMode="External"/><Relationship Id="rId_hyperlink_59" Type="http://schemas.openxmlformats.org/officeDocument/2006/relationships/hyperlink" Target="https://www.diodes.com/datasheet/download/PI5C3305.pdf" TargetMode="External"/><Relationship Id="rId_hyperlink_60" Type="http://schemas.openxmlformats.org/officeDocument/2006/relationships/hyperlink" Target="https://www.diodes.com/part/view/PI5C3305" TargetMode="External"/><Relationship Id="rId_hyperlink_61" Type="http://schemas.openxmlformats.org/officeDocument/2006/relationships/hyperlink" Target="https://www.diodes.com/datasheet/download/PI5C3306.pdf" TargetMode="External"/><Relationship Id="rId_hyperlink_62" Type="http://schemas.openxmlformats.org/officeDocument/2006/relationships/hyperlink" Target="https://www.diodes.com/part/view/PI5C3306" TargetMode="External"/><Relationship Id="rId_hyperlink_63" Type="http://schemas.openxmlformats.org/officeDocument/2006/relationships/hyperlink" Target="https://www.diodes.com/datasheet/download/PI5L200.pdf" TargetMode="External"/><Relationship Id="rId_hyperlink_64" Type="http://schemas.openxmlformats.org/officeDocument/2006/relationships/hyperlink" Target="https://www.diodes.com/part/view/PI5L200" TargetMode="External"/><Relationship Id="rId_hyperlink_65" Type="http://schemas.openxmlformats.org/officeDocument/2006/relationships/hyperlink" Target="https://www.diodes.com/databrief/download/PI5USB2546-brief.pdf" TargetMode="External"/><Relationship Id="rId_hyperlink_66" Type="http://schemas.openxmlformats.org/officeDocument/2006/relationships/hyperlink" Target="https://www.diodes.com/part/view/PI5USB2546" TargetMode="External"/><Relationship Id="rId_hyperlink_67" Type="http://schemas.openxmlformats.org/officeDocument/2006/relationships/hyperlink" Target="https://www.diodes.com/datasheet/download/PI5USB2546A.pdf" TargetMode="External"/><Relationship Id="rId_hyperlink_68" Type="http://schemas.openxmlformats.org/officeDocument/2006/relationships/hyperlink" Target="https://www.diodes.com/part/view/PI5USB2546A" TargetMode="External"/><Relationship Id="rId_hyperlink_69" Type="http://schemas.openxmlformats.org/officeDocument/2006/relationships/hyperlink" Target="https://www.diodes.com/datasheet/download/PI5USB2546AQ.pdf" TargetMode="External"/><Relationship Id="rId_hyperlink_70" Type="http://schemas.openxmlformats.org/officeDocument/2006/relationships/hyperlink" Target="https://www.diodes.com/part/view/PI5USB2546AQ" TargetMode="External"/><Relationship Id="rId_hyperlink_71" Type="http://schemas.openxmlformats.org/officeDocument/2006/relationships/hyperlink" Target="https://www.diodes.com/databrief/download/PI5USB2546H-brief.pdf" TargetMode="External"/><Relationship Id="rId_hyperlink_72" Type="http://schemas.openxmlformats.org/officeDocument/2006/relationships/hyperlink" Target="https://www.diodes.com/part/view/PI5USB2546H" TargetMode="External"/><Relationship Id="rId_hyperlink_73" Type="http://schemas.openxmlformats.org/officeDocument/2006/relationships/hyperlink" Target="https://www.diodes.com/datasheet/download/PI5USB2546J.pdf" TargetMode="External"/><Relationship Id="rId_hyperlink_74" Type="http://schemas.openxmlformats.org/officeDocument/2006/relationships/hyperlink" Target="https://www.diodes.com/part/view/PI5USB2546J" TargetMode="External"/><Relationship Id="rId_hyperlink_75" Type="http://schemas.openxmlformats.org/officeDocument/2006/relationships/hyperlink" Target="https://www.diodes.com/datasheet/download/PI5USB2546Q.pdf" TargetMode="External"/><Relationship Id="rId_hyperlink_76" Type="http://schemas.openxmlformats.org/officeDocument/2006/relationships/hyperlink" Target="https://www.diodes.com/part/view/PI5USB2546Q" TargetMode="External"/><Relationship Id="rId_hyperlink_77" Type="http://schemas.openxmlformats.org/officeDocument/2006/relationships/hyperlink" Target="https://www.diodes.com/datasheet/download/PI5V330.pdf" TargetMode="External"/><Relationship Id="rId_hyperlink_78" Type="http://schemas.openxmlformats.org/officeDocument/2006/relationships/hyperlink" Target="https://www.diodes.com/part/view/PI5V330" TargetMode="External"/><Relationship Id="rId_hyperlink_79" Type="http://schemas.openxmlformats.org/officeDocument/2006/relationships/hyperlink" Target="https://www.diodes.com/datasheet/download/PI5V330A.pdf" TargetMode="External"/><Relationship Id="rId_hyperlink_80" Type="http://schemas.openxmlformats.org/officeDocument/2006/relationships/hyperlink" Target="https://www.diodes.com/part/view/PI5V330A" TargetMode="External"/><Relationship Id="rId_hyperlink_81" Type="http://schemas.openxmlformats.org/officeDocument/2006/relationships/hyperlink" Target="https://www.diodes.com/datasheet/download/PI5V331.pdf" TargetMode="External"/><Relationship Id="rId_hyperlink_82" Type="http://schemas.openxmlformats.org/officeDocument/2006/relationships/hyperlink" Target="https://www.diodes.com/part/view/PI5V3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O42"/>
  <sheetViews>
    <sheetView tabSelected="1" workbookViewId="0" showGridLines="true" showRowColHeaders="1">
      <pane xSplit="1" ySplit="1" activePane="bottomRight" state="frozen" topLeftCell="B2"/>
      <selection pane="bottomRight" activeCell="A1" sqref="A1"/>
    </sheetView>
  </sheetViews>
  <sheetFormatPr defaultRowHeight="14.4" outlineLevelRow="0" outlineLevelCol="0"/>
  <cols>
    <col min="1" max="1" width="12.92" customWidth="true" style="0"/>
    <col min="2" max="2" width="13.92" customWidth="true" style="0"/>
    <col min="3" max="3" width="11.92" customWidth="true" style="0"/>
    <col min="4" max="4" width="11.92" customWidth="true" style="0"/>
    <col min="5" max="5" width="11.92" customWidth="true" style="0"/>
    <col min="6" max="6" width="11.92" customWidth="true" style="0"/>
    <col min="7" max="7" width="11.92" customWidth="true" style="0"/>
    <col min="8" max="8" width="11.92" customWidth="true" style="0"/>
    <col min="9" max="9" width="11.92" customWidth="true" style="0"/>
    <col min="10" max="10" width="11.92" customWidth="true" style="0"/>
    <col min="11" max="11" width="11.92" customWidth="true" style="0"/>
    <col min="12" max="12" width="11.92" customWidth="true" style="0"/>
    <col min="13" max="13" width="11.92" customWidth="true" style="0"/>
    <col min="14" max="14" width="11.92" customWidth="true" style="0"/>
    <col min="15" max="15" width="11.92" customWidth="true" style="0"/>
  </cols>
  <sheetData>
    <row r="1" spans="1:15">
      <c r="A1" s="1" t="s">
        <v>0</v>
      </c>
      <c r="B1" s="1" t="s">
        <v>1</v>
      </c>
      <c r="C1" s="1" t="s">
        <v>2</v>
      </c>
      <c r="D1" s="1" t="s">
        <v>3</v>
      </c>
      <c r="E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Configuration</t>
          </r>
        </is>
      </c>
      <c r="F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Differential Channels</t>
          </r>
        </is>
      </c>
      <c r="G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HotInsertion</t>
          </r>
        </is>
      </c>
      <c r="H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Lanes</t>
          </r>
        </is>
      </c>
      <c r="I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OtherFeatures</t>
          </r>
        </is>
      </c>
      <c r="J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Rail-to-Rail</t>
          </r>
        </is>
      </c>
      <c r="K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Signal Type</t>
          </r>
        </is>
      </c>
      <c r="L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Single Ended Channels</t>
          </r>
        </is>
      </c>
      <c r="M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Type</t>
          </r>
        </is>
      </c>
      <c r="N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Voltage</t>
          </r>
        </is>
      </c>
      <c r="O1" s="1" t="s">
        <v>14</v>
      </c>
    </row>
    <row r="2" spans="1:15">
      <c r="A2" t="s">
        <v>15</v>
      </c>
      <c r="B2" s="2" t="str">
        <f>Hyperlink("https://www.diodes.com/datasheet/download/PI3B3125.pdf")</f>
        <v>https://www.diodes.com/datasheet/download/PI3B3125.pdf</v>
      </c>
      <c r="C2" t="str">
        <f>Hyperlink("https://www.diodes.com/part/view/PI3B3125","PI3B3125")</f>
        <v>PI3B3125</v>
      </c>
      <c r="D2" t="s">
        <v>16</v>
      </c>
      <c r="E2" t="s">
        <v>17</v>
      </c>
      <c r="F2" t="s">
        <v>18</v>
      </c>
      <c r="H2" t="s">
        <v>18</v>
      </c>
      <c r="I2" t="s">
        <v>18</v>
      </c>
      <c r="K2" t="s">
        <v>19</v>
      </c>
      <c r="L2">
        <v>4</v>
      </c>
      <c r="M2" t="s">
        <v>18</v>
      </c>
      <c r="N2">
        <v>3.3</v>
      </c>
      <c r="O2" t="s">
        <v>20</v>
      </c>
    </row>
    <row r="3" spans="1:15">
      <c r="A3" t="s">
        <v>21</v>
      </c>
      <c r="B3" s="2" t="str">
        <f>Hyperlink("https://www.diodes.com/datasheet/download/PI3B3125.pdf")</f>
        <v>https://www.diodes.com/datasheet/download/PI3B3125.pdf</v>
      </c>
      <c r="C3" t="str">
        <f>Hyperlink("https://www.diodes.com/part/view/PI3B3126","PI3B3126")</f>
        <v>PI3B3126</v>
      </c>
      <c r="D3" t="s">
        <v>22</v>
      </c>
      <c r="E3" t="s">
        <v>17</v>
      </c>
      <c r="F3" t="s">
        <v>18</v>
      </c>
      <c r="H3" t="s">
        <v>18</v>
      </c>
      <c r="I3" t="s">
        <v>18</v>
      </c>
      <c r="K3" t="s">
        <v>19</v>
      </c>
      <c r="L3">
        <v>4</v>
      </c>
      <c r="M3" t="s">
        <v>18</v>
      </c>
      <c r="N3">
        <v>3.3</v>
      </c>
      <c r="O3" t="s">
        <v>20</v>
      </c>
    </row>
    <row r="4" spans="1:15">
      <c r="A4" t="s">
        <v>23</v>
      </c>
      <c r="B4" s="2" t="str">
        <f>Hyperlink("https://www.diodes.com/datasheet/download/PI3B3245.pdf")</f>
        <v>https://www.diodes.com/datasheet/download/PI3B3245.pdf</v>
      </c>
      <c r="C4" t="str">
        <f>Hyperlink("https://www.diodes.com/part/view/PI3B3245","PI3B3245")</f>
        <v>PI3B3245</v>
      </c>
      <c r="D4" t="s">
        <v>24</v>
      </c>
      <c r="E4" t="s">
        <v>25</v>
      </c>
      <c r="F4" t="s">
        <v>18</v>
      </c>
      <c r="H4" t="s">
        <v>18</v>
      </c>
      <c r="I4" t="s">
        <v>18</v>
      </c>
      <c r="K4" t="s">
        <v>19</v>
      </c>
      <c r="L4">
        <v>8</v>
      </c>
      <c r="M4" t="s">
        <v>18</v>
      </c>
      <c r="N4">
        <v>3.3</v>
      </c>
      <c r="O4" t="s">
        <v>26</v>
      </c>
    </row>
    <row r="5" spans="1:15">
      <c r="A5" t="s">
        <v>27</v>
      </c>
      <c r="B5" s="2" t="str">
        <f>Hyperlink("https://www.diodes.com/datasheet/download/PI3B3251.pdf")</f>
        <v>https://www.diodes.com/datasheet/download/PI3B3251.pdf</v>
      </c>
      <c r="C5" t="str">
        <f>Hyperlink("https://www.diodes.com/part/view/PI3B3251","PI3B3251")</f>
        <v>PI3B3251</v>
      </c>
      <c r="D5" t="s">
        <v>28</v>
      </c>
      <c r="E5" t="s">
        <v>29</v>
      </c>
      <c r="F5" t="s">
        <v>18</v>
      </c>
      <c r="H5" t="s">
        <v>18</v>
      </c>
      <c r="I5" t="s">
        <v>18</v>
      </c>
      <c r="K5" t="s">
        <v>19</v>
      </c>
      <c r="L5">
        <v>8</v>
      </c>
      <c r="M5" t="s">
        <v>18</v>
      </c>
      <c r="N5">
        <v>3.3</v>
      </c>
      <c r="O5" t="s">
        <v>30</v>
      </c>
    </row>
    <row r="6" spans="1:15">
      <c r="A6" t="s">
        <v>31</v>
      </c>
      <c r="B6" s="2" t="str">
        <f>Hyperlink("https://www.diodes.com/datasheet/download/PI3B3253.pdf")</f>
        <v>https://www.diodes.com/datasheet/download/PI3B3253.pdf</v>
      </c>
      <c r="C6" t="str">
        <f>Hyperlink("https://www.diodes.com/part/view/PI3B3253","PI3B3253")</f>
        <v>PI3B3253</v>
      </c>
      <c r="D6" t="s">
        <v>32</v>
      </c>
      <c r="E6" t="s">
        <v>33</v>
      </c>
      <c r="F6" t="s">
        <v>18</v>
      </c>
      <c r="H6" t="s">
        <v>18</v>
      </c>
      <c r="I6" t="s">
        <v>18</v>
      </c>
      <c r="K6" t="s">
        <v>19</v>
      </c>
      <c r="L6">
        <v>4</v>
      </c>
      <c r="M6" t="s">
        <v>18</v>
      </c>
      <c r="N6">
        <v>3.3</v>
      </c>
      <c r="O6" t="s">
        <v>34</v>
      </c>
    </row>
    <row r="7" spans="1:15">
      <c r="A7" t="s">
        <v>35</v>
      </c>
      <c r="B7" s="2" t="str">
        <f>Hyperlink("https://www.diodes.com/datasheet/download/PI3B3257.pdf")</f>
        <v>https://www.diodes.com/datasheet/download/PI3B3257.pdf</v>
      </c>
      <c r="C7" t="str">
        <f>Hyperlink("https://www.diodes.com/part/view/PI3B3257","PI3B3257")</f>
        <v>PI3B3257</v>
      </c>
      <c r="D7" t="s">
        <v>36</v>
      </c>
      <c r="E7" t="s">
        <v>37</v>
      </c>
      <c r="F7" t="s">
        <v>18</v>
      </c>
      <c r="H7" t="s">
        <v>18</v>
      </c>
      <c r="I7" t="s">
        <v>18</v>
      </c>
      <c r="K7" t="s">
        <v>19</v>
      </c>
      <c r="L7">
        <v>2</v>
      </c>
      <c r="M7" t="s">
        <v>18</v>
      </c>
      <c r="N7">
        <v>3.3</v>
      </c>
      <c r="O7" t="s">
        <v>34</v>
      </c>
    </row>
    <row r="8" spans="1:15">
      <c r="A8" t="s">
        <v>38</v>
      </c>
      <c r="B8" s="2" t="str">
        <f>Hyperlink("https://www.diodes.com/datasheet/download/PI3C3125-3126.pdf")</f>
        <v>https://www.diodes.com/datasheet/download/PI3C3125-3126.pdf</v>
      </c>
      <c r="C8" t="str">
        <f>Hyperlink("https://www.diodes.com/part/view/PI3C3125","PI3C3125")</f>
        <v>PI3C3125</v>
      </c>
      <c r="D8" t="s">
        <v>39</v>
      </c>
      <c r="E8" t="s">
        <v>17</v>
      </c>
      <c r="F8" t="s">
        <v>18</v>
      </c>
      <c r="G8">
        <v>1</v>
      </c>
      <c r="H8" t="s">
        <v>18</v>
      </c>
      <c r="I8" t="s">
        <v>18</v>
      </c>
      <c r="K8" t="s">
        <v>19</v>
      </c>
      <c r="L8">
        <v>4</v>
      </c>
      <c r="M8" t="s">
        <v>18</v>
      </c>
      <c r="N8">
        <v>5</v>
      </c>
      <c r="O8" t="s">
        <v>20</v>
      </c>
    </row>
    <row r="9" spans="1:15">
      <c r="A9" t="s">
        <v>40</v>
      </c>
      <c r="B9" s="2" t="str">
        <f>Hyperlink("https://www.diodes.com/datasheet/download/PI3C3126.pdf")</f>
        <v>https://www.diodes.com/datasheet/download/PI3C3126.pdf</v>
      </c>
      <c r="C9" t="str">
        <f>Hyperlink("https://www.diodes.com/part/view/PI3C3126","PI3C3126")</f>
        <v>PI3C3126</v>
      </c>
      <c r="D9" t="s">
        <v>41</v>
      </c>
      <c r="E9" t="s">
        <v>17</v>
      </c>
      <c r="F9" t="s">
        <v>18</v>
      </c>
      <c r="G9">
        <v>1</v>
      </c>
      <c r="H9" t="s">
        <v>18</v>
      </c>
      <c r="I9" t="s">
        <v>18</v>
      </c>
      <c r="K9" t="s">
        <v>19</v>
      </c>
      <c r="L9">
        <v>4</v>
      </c>
      <c r="M9" t="s">
        <v>18</v>
      </c>
      <c r="N9">
        <v>3.3</v>
      </c>
      <c r="O9" t="s">
        <v>42</v>
      </c>
    </row>
    <row r="10" spans="1:15">
      <c r="A10" t="s">
        <v>43</v>
      </c>
      <c r="B10" s="2" t="str">
        <f>Hyperlink("https://www.diodes.com/datasheet/download/PI3C3305-3306.pdf")</f>
        <v>https://www.diodes.com/datasheet/download/PI3C3305-3306.pdf</v>
      </c>
      <c r="C10" t="str">
        <f>Hyperlink("https://www.diodes.com/part/view/PI3C3305","PI3C3305")</f>
        <v>PI3C3305</v>
      </c>
      <c r="D10" t="s">
        <v>44</v>
      </c>
      <c r="E10" t="s">
        <v>45</v>
      </c>
      <c r="F10" t="s">
        <v>18</v>
      </c>
      <c r="G10">
        <v>1</v>
      </c>
      <c r="H10" t="s">
        <v>18</v>
      </c>
      <c r="I10" t="s">
        <v>18</v>
      </c>
      <c r="K10" t="s">
        <v>19</v>
      </c>
      <c r="L10">
        <v>2</v>
      </c>
      <c r="M10" t="s">
        <v>18</v>
      </c>
      <c r="N10">
        <v>3.3</v>
      </c>
      <c r="O10" t="s">
        <v>46</v>
      </c>
    </row>
    <row r="11" spans="1:15">
      <c r="A11" t="s">
        <v>47</v>
      </c>
      <c r="B11" s="2" t="str">
        <f>Hyperlink("https://www.diodes.com/datasheet/download/PI3C3305-3306.pdf")</f>
        <v>https://www.diodes.com/datasheet/download/PI3C3305-3306.pdf</v>
      </c>
      <c r="C11" t="str">
        <f>Hyperlink("https://www.diodes.com/part/view/PI3C3306","PI3C3306")</f>
        <v>PI3C3306</v>
      </c>
      <c r="D11" t="s">
        <v>48</v>
      </c>
      <c r="E11" t="s">
        <v>45</v>
      </c>
      <c r="F11" t="s">
        <v>18</v>
      </c>
      <c r="G11">
        <v>1</v>
      </c>
      <c r="H11" t="s">
        <v>18</v>
      </c>
      <c r="I11" t="s">
        <v>18</v>
      </c>
      <c r="K11" t="s">
        <v>19</v>
      </c>
      <c r="L11">
        <v>2</v>
      </c>
      <c r="M11" t="s">
        <v>18</v>
      </c>
      <c r="N11">
        <v>3.3</v>
      </c>
      <c r="O11" t="s">
        <v>46</v>
      </c>
    </row>
    <row r="12" spans="1:15">
      <c r="A12" t="s">
        <v>49</v>
      </c>
      <c r="B12" s="2" t="str">
        <f>Hyperlink("https://www.diodes.com/datasheet/download/PI3CH281.pdf")</f>
        <v>https://www.diodes.com/datasheet/download/PI3CH281.pdf</v>
      </c>
      <c r="C12" t="str">
        <f>Hyperlink("https://www.diodes.com/part/view/PI3CH281","PI3CH281")</f>
        <v>PI3CH281</v>
      </c>
      <c r="D12" t="s">
        <v>50</v>
      </c>
      <c r="E12" t="s">
        <v>51</v>
      </c>
      <c r="F12" t="s">
        <v>18</v>
      </c>
      <c r="G12">
        <v>1</v>
      </c>
      <c r="H12" t="s">
        <v>18</v>
      </c>
      <c r="I12" t="s">
        <v>18</v>
      </c>
      <c r="K12" t="s">
        <v>19</v>
      </c>
      <c r="L12">
        <v>4</v>
      </c>
      <c r="M12" t="s">
        <v>18</v>
      </c>
      <c r="N12">
        <v>3.3</v>
      </c>
      <c r="O12" t="s">
        <v>30</v>
      </c>
    </row>
    <row r="13" spans="1:15">
      <c r="A13" t="s">
        <v>52</v>
      </c>
      <c r="B13" s="2" t="str">
        <f>Hyperlink("https://www.diodes.com/datasheet/download/PI3CH3244.pdf")</f>
        <v>https://www.diodes.com/datasheet/download/PI3CH3244.pdf</v>
      </c>
      <c r="C13" t="str">
        <f>Hyperlink("https://www.diodes.com/part/view/PI3CH3244","PI3CH3244")</f>
        <v>PI3CH3244</v>
      </c>
      <c r="D13" t="s">
        <v>53</v>
      </c>
      <c r="E13" t="s">
        <v>25</v>
      </c>
      <c r="F13" t="s">
        <v>18</v>
      </c>
      <c r="G13">
        <v>1</v>
      </c>
      <c r="H13" t="s">
        <v>18</v>
      </c>
      <c r="I13" t="s">
        <v>18</v>
      </c>
      <c r="K13" t="s">
        <v>19</v>
      </c>
      <c r="L13">
        <v>8</v>
      </c>
      <c r="M13" t="s">
        <v>18</v>
      </c>
      <c r="N13">
        <v>3.3</v>
      </c>
      <c r="O13" t="s">
        <v>54</v>
      </c>
    </row>
    <row r="14" spans="1:15">
      <c r="A14" t="s">
        <v>55</v>
      </c>
      <c r="B14" s="2" t="str">
        <f>Hyperlink("https://www.diodes.com/datasheet/download/PI3CH3253.pdf")</f>
        <v>https://www.diodes.com/datasheet/download/PI3CH3253.pdf</v>
      </c>
      <c r="C14" t="str">
        <f>Hyperlink("https://www.diodes.com/part/view/PI3CH3253","PI3CH3253")</f>
        <v>PI3CH3253</v>
      </c>
      <c r="D14" t="s">
        <v>56</v>
      </c>
      <c r="E14" t="s">
        <v>57</v>
      </c>
      <c r="F14" t="s">
        <v>18</v>
      </c>
      <c r="G14">
        <v>1</v>
      </c>
      <c r="H14" t="s">
        <v>18</v>
      </c>
      <c r="J14" t="s">
        <v>58</v>
      </c>
      <c r="K14" t="s">
        <v>19</v>
      </c>
      <c r="L14">
        <v>4</v>
      </c>
      <c r="M14" t="s">
        <v>59</v>
      </c>
      <c r="N14" t="s">
        <v>60</v>
      </c>
      <c r="O14" t="s">
        <v>61</v>
      </c>
    </row>
    <row r="15" spans="1:15">
      <c r="A15" t="s">
        <v>62</v>
      </c>
      <c r="B15" s="2" t="str">
        <f>Hyperlink("https://www.diodes.com/datasheet/download/PI3CH3257.pdf")</f>
        <v>https://www.diodes.com/datasheet/download/PI3CH3257.pdf</v>
      </c>
      <c r="C15" t="str">
        <f>Hyperlink("https://www.diodes.com/part/view/PI3CH3257","PI3CH3257")</f>
        <v>PI3CH3257</v>
      </c>
      <c r="D15" t="s">
        <v>63</v>
      </c>
      <c r="E15" t="s">
        <v>37</v>
      </c>
      <c r="F15" t="s">
        <v>18</v>
      </c>
      <c r="G15">
        <v>1</v>
      </c>
      <c r="H15" t="s">
        <v>18</v>
      </c>
      <c r="J15" t="s">
        <v>58</v>
      </c>
      <c r="K15" t="s">
        <v>19</v>
      </c>
      <c r="L15">
        <v>4</v>
      </c>
      <c r="M15" t="s">
        <v>59</v>
      </c>
      <c r="N15" t="s">
        <v>60</v>
      </c>
      <c r="O15" t="s">
        <v>61</v>
      </c>
    </row>
    <row r="16" spans="1:15">
      <c r="A16" t="s">
        <v>64</v>
      </c>
      <c r="B16" s="2" t="str">
        <f>Hyperlink("https://www.diodes.com/datasheet/download/PI3CH3345.pdf")</f>
        <v>https://www.diodes.com/datasheet/download/PI3CH3345.pdf</v>
      </c>
      <c r="C16" t="str">
        <f>Hyperlink("https://www.diodes.com/part/view/PI3CH3345","PI3CH3345")</f>
        <v>PI3CH3345</v>
      </c>
      <c r="D16" t="s">
        <v>65</v>
      </c>
      <c r="E16" t="s">
        <v>25</v>
      </c>
      <c r="F16" t="s">
        <v>18</v>
      </c>
      <c r="G16">
        <v>1</v>
      </c>
      <c r="H16" t="s">
        <v>18</v>
      </c>
      <c r="I16" t="s">
        <v>18</v>
      </c>
      <c r="K16" t="s">
        <v>19</v>
      </c>
      <c r="L16">
        <v>8</v>
      </c>
      <c r="M16" t="s">
        <v>18</v>
      </c>
      <c r="N16">
        <v>3.3</v>
      </c>
      <c r="O16" t="s">
        <v>54</v>
      </c>
    </row>
    <row r="17" spans="1:15">
      <c r="A17" t="s">
        <v>66</v>
      </c>
      <c r="B17" s="2" t="str">
        <f>Hyperlink("https://www.diodes.com/datasheet/download/PI3CH480.pdf")</f>
        <v>https://www.diodes.com/datasheet/download/PI3CH480.pdf</v>
      </c>
      <c r="C17" t="str">
        <f>Hyperlink("https://www.diodes.com/part/view/PI3CH480","PI3CH480")</f>
        <v>PI3CH480</v>
      </c>
      <c r="D17" t="s">
        <v>67</v>
      </c>
      <c r="E17" t="s">
        <v>37</v>
      </c>
      <c r="F17" t="s">
        <v>18</v>
      </c>
      <c r="G17">
        <v>1</v>
      </c>
      <c r="H17" t="s">
        <v>18</v>
      </c>
      <c r="I17" t="s">
        <v>18</v>
      </c>
      <c r="K17" t="s">
        <v>19</v>
      </c>
      <c r="L17">
        <v>2</v>
      </c>
      <c r="M17" t="s">
        <v>18</v>
      </c>
      <c r="N17">
        <v>3.3</v>
      </c>
      <c r="O17" t="s">
        <v>68</v>
      </c>
    </row>
    <row r="18" spans="1:15">
      <c r="A18" t="s">
        <v>69</v>
      </c>
      <c r="B18" s="2" t="str">
        <f>Hyperlink("https://www.diodes.com/datasheet/download/PI3CH800.pdf")</f>
        <v>https://www.diodes.com/datasheet/download/PI3CH800.pdf</v>
      </c>
      <c r="C18" t="str">
        <f>Hyperlink("https://www.diodes.com/part/view/PI3CH800","PI3CH800")</f>
        <v>PI3CH800</v>
      </c>
      <c r="D18" t="s">
        <v>70</v>
      </c>
      <c r="E18" t="s">
        <v>25</v>
      </c>
      <c r="F18" t="s">
        <v>18</v>
      </c>
      <c r="G18">
        <v>1</v>
      </c>
      <c r="H18" t="s">
        <v>18</v>
      </c>
      <c r="I18" t="s">
        <v>18</v>
      </c>
      <c r="K18" t="s">
        <v>19</v>
      </c>
      <c r="L18">
        <v>8</v>
      </c>
      <c r="M18" t="s">
        <v>18</v>
      </c>
      <c r="N18">
        <v>3.3</v>
      </c>
      <c r="O18" t="s">
        <v>71</v>
      </c>
    </row>
    <row r="19" spans="1:15">
      <c r="A19" t="s">
        <v>72</v>
      </c>
      <c r="B19" s="2" t="str">
        <f>Hyperlink("https://www.diodes.com/datasheet/download/PI3DBS3224.pdf")</f>
        <v>https://www.diodes.com/datasheet/download/PI3DBS3224.pdf</v>
      </c>
      <c r="C19" t="str">
        <f>Hyperlink("https://www.diodes.com/part/view/PI3DBS3224","PI3DBS3224")</f>
        <v>PI3DBS3224</v>
      </c>
      <c r="D19" t="s">
        <v>73</v>
      </c>
      <c r="E19" t="s">
        <v>74</v>
      </c>
      <c r="F19">
        <v>4</v>
      </c>
      <c r="H19">
        <v>2</v>
      </c>
      <c r="I19" t="s">
        <v>18</v>
      </c>
      <c r="J19">
        <v>1</v>
      </c>
      <c r="K19" t="s">
        <v>75</v>
      </c>
      <c r="L19">
        <v>4</v>
      </c>
      <c r="M19" t="s">
        <v>76</v>
      </c>
      <c r="N19">
        <v>3.3</v>
      </c>
    </row>
    <row r="20" spans="1:15">
      <c r="A20" t="s">
        <v>77</v>
      </c>
      <c r="B20" s="2" t="str">
        <f>Hyperlink("https://www.diodes.com/datasheet/download/PI3DBS3224S.pdf")</f>
        <v>https://www.diodes.com/datasheet/download/PI3DBS3224S.pdf</v>
      </c>
      <c r="C20" t="str">
        <f>Hyperlink("https://www.diodes.com/part/view/PI3DBS3224S","PI3DBS3224S")</f>
        <v>PI3DBS3224S</v>
      </c>
      <c r="D20" t="s">
        <v>73</v>
      </c>
      <c r="E20" t="s">
        <v>78</v>
      </c>
      <c r="F20">
        <v>4</v>
      </c>
      <c r="G20" t="s">
        <v>79</v>
      </c>
      <c r="H20">
        <v>2</v>
      </c>
      <c r="K20" t="s">
        <v>75</v>
      </c>
      <c r="M20" t="s">
        <v>80</v>
      </c>
      <c r="N20">
        <v>3.3</v>
      </c>
      <c r="O20" t="s">
        <v>81</v>
      </c>
    </row>
    <row r="21" spans="1:15">
      <c r="A21" t="s">
        <v>82</v>
      </c>
      <c r="B21" s="2" t="str">
        <f>Hyperlink("https://www.diodes.com/datasheet/download/PI3USB102E.pdf")</f>
        <v>https://www.diodes.com/datasheet/download/PI3USB102E.pdf</v>
      </c>
      <c r="C21" t="str">
        <f>Hyperlink("https://www.diodes.com/part/view/PI3USB102E","PI3USB102E")</f>
        <v>PI3USB102E</v>
      </c>
      <c r="D21" t="s">
        <v>83</v>
      </c>
      <c r="E21" t="s">
        <v>84</v>
      </c>
      <c r="F21" t="s">
        <v>18</v>
      </c>
      <c r="H21">
        <v>1</v>
      </c>
      <c r="I21" t="s">
        <v>18</v>
      </c>
      <c r="K21" t="s">
        <v>85</v>
      </c>
      <c r="L21" t="s">
        <v>18</v>
      </c>
      <c r="M21" t="s">
        <v>59</v>
      </c>
      <c r="N21">
        <v>3.3</v>
      </c>
    </row>
    <row r="22" spans="1:15">
      <c r="A22" t="s">
        <v>86</v>
      </c>
      <c r="B22" s="2" t="str">
        <f>Hyperlink("https://www.diodes.com/datasheet/download/PI3USB224.pdf")</f>
        <v>https://www.diodes.com/datasheet/download/PI3USB224.pdf</v>
      </c>
      <c r="C22" t="str">
        <f>Hyperlink("https://www.diodes.com/part/view/PI3USB224","PI3USB224")</f>
        <v>PI3USB224</v>
      </c>
      <c r="D22" t="s">
        <v>87</v>
      </c>
      <c r="E22" t="s">
        <v>88</v>
      </c>
      <c r="F22">
        <v>2</v>
      </c>
      <c r="G22" t="s">
        <v>79</v>
      </c>
      <c r="H22">
        <v>2</v>
      </c>
      <c r="K22" t="s">
        <v>75</v>
      </c>
      <c r="M22" t="s">
        <v>89</v>
      </c>
      <c r="N22">
        <v>3.3</v>
      </c>
      <c r="O22" t="s">
        <v>90</v>
      </c>
    </row>
    <row r="23" spans="1:15">
      <c r="A23" t="s">
        <v>91</v>
      </c>
      <c r="B23" s="2" t="str">
        <f>Hyperlink("https://www.diodes.com/datasheet/download/PI5C16245.pdf")</f>
        <v>https://www.diodes.com/datasheet/download/PI5C16245.pdf</v>
      </c>
      <c r="C23" t="str">
        <f>Hyperlink("https://www.diodes.com/part/view/PI5C16245","PI5C16245")</f>
        <v>PI5C16245</v>
      </c>
      <c r="D23" t="s">
        <v>92</v>
      </c>
      <c r="E23" t="s">
        <v>93</v>
      </c>
      <c r="F23" t="s">
        <v>18</v>
      </c>
      <c r="G23">
        <v>1</v>
      </c>
      <c r="H23" t="s">
        <v>18</v>
      </c>
      <c r="I23" t="s">
        <v>94</v>
      </c>
      <c r="K23" t="s">
        <v>19</v>
      </c>
      <c r="L23">
        <v>16</v>
      </c>
      <c r="M23" t="s">
        <v>94</v>
      </c>
      <c r="N23">
        <v>5</v>
      </c>
    </row>
    <row r="24" spans="1:15">
      <c r="A24" t="s">
        <v>95</v>
      </c>
      <c r="B24" s="2" t="str">
        <f>Hyperlink("https://www.diodes.com/datasheet/download/PI5C3125.pdf")</f>
        <v>https://www.diodes.com/datasheet/download/PI5C3125.pdf</v>
      </c>
      <c r="C24" t="str">
        <f>Hyperlink("https://www.diodes.com/part/view/PI5C3125","PI5C3125")</f>
        <v>PI5C3125</v>
      </c>
      <c r="D24" t="s">
        <v>96</v>
      </c>
      <c r="E24" t="s">
        <v>17</v>
      </c>
      <c r="F24" t="s">
        <v>18</v>
      </c>
      <c r="G24">
        <v>1</v>
      </c>
      <c r="H24" t="s">
        <v>18</v>
      </c>
      <c r="I24" t="s">
        <v>18</v>
      </c>
      <c r="K24" t="s">
        <v>19</v>
      </c>
      <c r="L24">
        <v>4</v>
      </c>
      <c r="M24" t="s">
        <v>18</v>
      </c>
      <c r="N24">
        <v>5</v>
      </c>
      <c r="O24" t="s">
        <v>97</v>
      </c>
    </row>
    <row r="25" spans="1:15">
      <c r="A25" t="s">
        <v>98</v>
      </c>
      <c r="B25" s="2" t="str">
        <f>Hyperlink("https://www.diodes.com/datasheet/download/PI5C3125.pdf")</f>
        <v>https://www.diodes.com/datasheet/download/PI5C3125.pdf</v>
      </c>
      <c r="C25" t="str">
        <f>Hyperlink("https://www.diodes.com/part/view/PI5C3126","PI5C3126")</f>
        <v>PI5C3126</v>
      </c>
      <c r="D25" t="s">
        <v>99</v>
      </c>
      <c r="E25" t="s">
        <v>17</v>
      </c>
      <c r="F25" t="s">
        <v>18</v>
      </c>
      <c r="G25">
        <v>1</v>
      </c>
      <c r="H25" t="s">
        <v>18</v>
      </c>
      <c r="I25" t="s">
        <v>18</v>
      </c>
      <c r="K25" t="s">
        <v>19</v>
      </c>
      <c r="L25">
        <v>4</v>
      </c>
      <c r="M25" t="s">
        <v>18</v>
      </c>
      <c r="N25">
        <v>5</v>
      </c>
      <c r="O25" t="s">
        <v>97</v>
      </c>
    </row>
    <row r="26" spans="1:15">
      <c r="A26" t="s">
        <v>100</v>
      </c>
      <c r="B26" s="2" t="str">
        <f>Hyperlink("https://www.diodes.com/datasheet/download/PI5C3245.pdf")</f>
        <v>https://www.diodes.com/datasheet/download/PI5C3245.pdf</v>
      </c>
      <c r="C26" t="str">
        <f>Hyperlink("https://www.diodes.com/part/view/PI5C3245","PI5C3245")</f>
        <v>PI5C3245</v>
      </c>
      <c r="D26" t="s">
        <v>101</v>
      </c>
      <c r="E26" t="s">
        <v>25</v>
      </c>
      <c r="F26" t="s">
        <v>18</v>
      </c>
      <c r="G26">
        <v>1</v>
      </c>
      <c r="H26" t="s">
        <v>18</v>
      </c>
      <c r="I26" t="s">
        <v>94</v>
      </c>
      <c r="K26" t="s">
        <v>19</v>
      </c>
      <c r="L26">
        <v>8</v>
      </c>
      <c r="M26" t="s">
        <v>94</v>
      </c>
      <c r="N26">
        <v>5</v>
      </c>
      <c r="O26" t="s">
        <v>71</v>
      </c>
    </row>
    <row r="27" spans="1:15">
      <c r="A27" t="s">
        <v>102</v>
      </c>
      <c r="B27" s="2" t="str">
        <f>Hyperlink("https://www.diodes.com/datasheet/download/PI5C3251.pdf")</f>
        <v>https://www.diodes.com/datasheet/download/PI5C3251.pdf</v>
      </c>
      <c r="C27" t="str">
        <f>Hyperlink("https://www.diodes.com/part/view/PI5C3251","PI5C3251")</f>
        <v>PI5C3251</v>
      </c>
      <c r="D27" t="s">
        <v>103</v>
      </c>
      <c r="E27" t="s">
        <v>29</v>
      </c>
      <c r="F27" t="s">
        <v>18</v>
      </c>
      <c r="G27">
        <v>1</v>
      </c>
      <c r="H27" t="s">
        <v>18</v>
      </c>
      <c r="I27" t="s">
        <v>94</v>
      </c>
      <c r="K27" t="s">
        <v>19</v>
      </c>
      <c r="L27">
        <v>8</v>
      </c>
      <c r="M27" t="s">
        <v>94</v>
      </c>
      <c r="N27">
        <v>5</v>
      </c>
      <c r="O27" t="s">
        <v>97</v>
      </c>
    </row>
    <row r="28" spans="1:15">
      <c r="A28" t="s">
        <v>104</v>
      </c>
      <c r="B28" s="2" t="str">
        <f>Hyperlink("https://www.diodes.com/datasheet/download/PI5C3253.pdf")</f>
        <v>https://www.diodes.com/datasheet/download/PI5C3253.pdf</v>
      </c>
      <c r="C28" t="str">
        <f>Hyperlink("https://www.diodes.com/part/view/PI5C3253","PI5C3253")</f>
        <v>PI5C3253</v>
      </c>
      <c r="D28" t="s">
        <v>105</v>
      </c>
      <c r="E28" t="s">
        <v>51</v>
      </c>
      <c r="F28" t="s">
        <v>18</v>
      </c>
      <c r="G28">
        <v>1</v>
      </c>
      <c r="H28" t="s">
        <v>18</v>
      </c>
      <c r="I28" t="s">
        <v>18</v>
      </c>
      <c r="K28" t="s">
        <v>19</v>
      </c>
      <c r="L28">
        <v>1</v>
      </c>
      <c r="M28" t="s">
        <v>18</v>
      </c>
      <c r="N28">
        <v>2</v>
      </c>
      <c r="O28" t="s">
        <v>106</v>
      </c>
    </row>
    <row r="29" spans="1:15">
      <c r="A29" t="s">
        <v>107</v>
      </c>
      <c r="B29" s="2" t="str">
        <f>Hyperlink("https://www.diodes.com/datasheet/download/PI5C3257.pdf")</f>
        <v>https://www.diodes.com/datasheet/download/PI5C3257.pdf</v>
      </c>
      <c r="C29" t="str">
        <f>Hyperlink("https://www.diodes.com/part/view/PI5C3257","PI5C3257")</f>
        <v>PI5C3257</v>
      </c>
      <c r="D29" t="s">
        <v>108</v>
      </c>
      <c r="E29" t="s">
        <v>37</v>
      </c>
      <c r="F29" t="s">
        <v>18</v>
      </c>
      <c r="G29">
        <v>1</v>
      </c>
      <c r="H29" t="s">
        <v>18</v>
      </c>
      <c r="I29" t="s">
        <v>18</v>
      </c>
      <c r="K29" t="s">
        <v>19</v>
      </c>
      <c r="L29">
        <v>2</v>
      </c>
      <c r="M29" t="s">
        <v>18</v>
      </c>
      <c r="N29">
        <v>5</v>
      </c>
      <c r="O29" t="s">
        <v>34</v>
      </c>
    </row>
    <row r="30" spans="1:15">
      <c r="A30" t="s">
        <v>109</v>
      </c>
      <c r="B30" s="2" t="str">
        <f>Hyperlink("https://www.diodes.com/datasheet/download/PI5C3303.pdf")</f>
        <v>https://www.diodes.com/datasheet/download/PI5C3303.pdf</v>
      </c>
      <c r="C30" t="str">
        <f>Hyperlink("https://www.diodes.com/part/view/PI5C3303","PI5C3303")</f>
        <v>PI5C3303</v>
      </c>
      <c r="D30" t="s">
        <v>110</v>
      </c>
      <c r="E30" t="s">
        <v>111</v>
      </c>
      <c r="F30" t="s">
        <v>18</v>
      </c>
      <c r="G30">
        <v>1</v>
      </c>
      <c r="H30" t="s">
        <v>18</v>
      </c>
      <c r="I30" t="s">
        <v>94</v>
      </c>
      <c r="K30" t="s">
        <v>19</v>
      </c>
      <c r="L30">
        <v>2</v>
      </c>
      <c r="M30" t="s">
        <v>94</v>
      </c>
      <c r="N30">
        <v>5</v>
      </c>
      <c r="O30" t="s">
        <v>112</v>
      </c>
    </row>
    <row r="31" spans="1:15">
      <c r="A31" t="s">
        <v>113</v>
      </c>
      <c r="B31" s="2" t="str">
        <f>Hyperlink("https://www.diodes.com/datasheet/download/PI5C3305.pdf")</f>
        <v>https://www.diodes.com/datasheet/download/PI5C3305.pdf</v>
      </c>
      <c r="C31" t="str">
        <f>Hyperlink("https://www.diodes.com/part/view/PI5C3305","PI5C3305")</f>
        <v>PI5C3305</v>
      </c>
      <c r="D31" t="s">
        <v>114</v>
      </c>
      <c r="E31" t="s">
        <v>45</v>
      </c>
      <c r="F31" t="s">
        <v>18</v>
      </c>
      <c r="G31">
        <v>1</v>
      </c>
      <c r="H31" t="s">
        <v>18</v>
      </c>
      <c r="I31" t="s">
        <v>18</v>
      </c>
      <c r="K31" t="s">
        <v>19</v>
      </c>
      <c r="L31">
        <v>2</v>
      </c>
      <c r="M31" t="s">
        <v>18</v>
      </c>
      <c r="N31">
        <v>5</v>
      </c>
      <c r="O31" t="s">
        <v>46</v>
      </c>
    </row>
    <row r="32" spans="1:15">
      <c r="A32" t="s">
        <v>115</v>
      </c>
      <c r="B32" s="2" t="str">
        <f>Hyperlink("https://www.diodes.com/datasheet/download/PI5C3306.pdf")</f>
        <v>https://www.diodes.com/datasheet/download/PI5C3306.pdf</v>
      </c>
      <c r="C32" t="str">
        <f>Hyperlink("https://www.diodes.com/part/view/PI5C3306","PI5C3306")</f>
        <v>PI5C3306</v>
      </c>
      <c r="D32" t="s">
        <v>116</v>
      </c>
      <c r="E32" t="s">
        <v>45</v>
      </c>
      <c r="F32" t="s">
        <v>18</v>
      </c>
      <c r="G32">
        <v>1</v>
      </c>
      <c r="H32" t="s">
        <v>18</v>
      </c>
      <c r="I32" t="s">
        <v>18</v>
      </c>
      <c r="K32" t="s">
        <v>19</v>
      </c>
      <c r="L32">
        <v>2</v>
      </c>
      <c r="M32" t="s">
        <v>18</v>
      </c>
      <c r="N32" t="s">
        <v>18</v>
      </c>
      <c r="O32" t="s">
        <v>117</v>
      </c>
    </row>
    <row r="33" spans="1:15">
      <c r="A33" t="s">
        <v>118</v>
      </c>
      <c r="B33" s="2" t="str">
        <f>Hyperlink("https://www.diodes.com/datasheet/download/PI5L200.pdf")</f>
        <v>https://www.diodes.com/datasheet/download/PI5L200.pdf</v>
      </c>
      <c r="C33" t="str">
        <f>Hyperlink("https://www.diodes.com/part/view/PI5L200","PI5L200")</f>
        <v>PI5L200</v>
      </c>
      <c r="D33" t="s">
        <v>119</v>
      </c>
      <c r="E33" t="s">
        <v>37</v>
      </c>
      <c r="F33">
        <v>4</v>
      </c>
      <c r="H33" t="s">
        <v>18</v>
      </c>
      <c r="I33" t="s">
        <v>18</v>
      </c>
      <c r="K33" t="s">
        <v>85</v>
      </c>
      <c r="L33" t="s">
        <v>18</v>
      </c>
      <c r="M33" t="s">
        <v>120</v>
      </c>
      <c r="N33" t="s">
        <v>121</v>
      </c>
      <c r="O33" t="s">
        <v>106</v>
      </c>
    </row>
    <row r="34" spans="1:15">
      <c r="A34" t="s">
        <v>122</v>
      </c>
      <c r="B34" s="2" t="str">
        <f>Hyperlink("https://www.diodes.com/databrief/download/PI5USB2546-brief.pdf")</f>
        <v>https://www.diodes.com/databrief/download/PI5USB2546-brief.pdf</v>
      </c>
      <c r="C34" t="str">
        <f>Hyperlink("https://www.diodes.com/part/view/PI5USB2546","PI5USB2546")</f>
        <v>PI5USB2546</v>
      </c>
      <c r="D34" t="s">
        <v>123</v>
      </c>
      <c r="E34" t="s">
        <v>124</v>
      </c>
      <c r="F34" t="s">
        <v>18</v>
      </c>
      <c r="G34" t="s">
        <v>79</v>
      </c>
      <c r="H34">
        <v>1</v>
      </c>
      <c r="I34" t="s">
        <v>125</v>
      </c>
      <c r="J34" t="s">
        <v>58</v>
      </c>
      <c r="K34" t="s">
        <v>18</v>
      </c>
      <c r="L34" t="s">
        <v>18</v>
      </c>
      <c r="M34" t="s">
        <v>126</v>
      </c>
      <c r="N34">
        <v>5</v>
      </c>
      <c r="O34" t="s">
        <v>127</v>
      </c>
    </row>
    <row r="35" spans="1:15">
      <c r="A35" t="s">
        <v>128</v>
      </c>
      <c r="B35" s="2" t="str">
        <f>Hyperlink("https://www.diodes.com/datasheet/download/PI5USB2546A.pdf")</f>
        <v>https://www.diodes.com/datasheet/download/PI5USB2546A.pdf</v>
      </c>
      <c r="C35" t="str">
        <f>Hyperlink("https://www.diodes.com/part/view/PI5USB2546A","PI5USB2546A")</f>
        <v>PI5USB2546A</v>
      </c>
      <c r="D35" t="s">
        <v>129</v>
      </c>
      <c r="E35" t="s">
        <v>130</v>
      </c>
      <c r="F35" t="s">
        <v>18</v>
      </c>
      <c r="G35" t="s">
        <v>79</v>
      </c>
      <c r="H35">
        <v>1</v>
      </c>
      <c r="I35" t="s">
        <v>125</v>
      </c>
      <c r="J35" t="s">
        <v>58</v>
      </c>
      <c r="K35" t="s">
        <v>18</v>
      </c>
      <c r="L35" t="s">
        <v>18</v>
      </c>
      <c r="M35" t="s">
        <v>126</v>
      </c>
      <c r="N35">
        <v>5</v>
      </c>
      <c r="O35" t="s">
        <v>127</v>
      </c>
    </row>
    <row r="36" spans="1:15">
      <c r="A36" t="s">
        <v>131</v>
      </c>
      <c r="B36" s="2" t="str">
        <f>Hyperlink("https://www.diodes.com/datasheet/download/PI5USB2546AQ.pdf")</f>
        <v>https://www.diodes.com/datasheet/download/PI5USB2546AQ.pdf</v>
      </c>
      <c r="C36" t="str">
        <f>Hyperlink("https://www.diodes.com/part/view/PI5USB2546AQ","PI5USB2546AQ")</f>
        <v>PI5USB2546AQ</v>
      </c>
      <c r="D36" t="s">
        <v>132</v>
      </c>
      <c r="E36" t="s">
        <v>124</v>
      </c>
      <c r="F36" t="s">
        <v>18</v>
      </c>
      <c r="G36" t="s">
        <v>79</v>
      </c>
      <c r="H36">
        <v>1</v>
      </c>
      <c r="I36" t="s">
        <v>125</v>
      </c>
      <c r="J36" t="s">
        <v>58</v>
      </c>
      <c r="K36" t="s">
        <v>18</v>
      </c>
      <c r="L36" t="s">
        <v>18</v>
      </c>
      <c r="M36" t="s">
        <v>126</v>
      </c>
      <c r="N36">
        <v>5</v>
      </c>
      <c r="O36" t="s">
        <v>127</v>
      </c>
    </row>
    <row r="37" spans="1:15">
      <c r="A37" t="s">
        <v>133</v>
      </c>
      <c r="B37" s="2" t="str">
        <f>Hyperlink("https://www.diodes.com/databrief/download/PI5USB2546H-brief.pdf")</f>
        <v>https://www.diodes.com/databrief/download/PI5USB2546H-brief.pdf</v>
      </c>
      <c r="C37" t="str">
        <f>Hyperlink("https://www.diodes.com/part/view/PI5USB2546H","PI5USB2546H")</f>
        <v>PI5USB2546H</v>
      </c>
      <c r="D37" t="s">
        <v>132</v>
      </c>
      <c r="E37" t="s">
        <v>124</v>
      </c>
      <c r="F37" t="s">
        <v>18</v>
      </c>
      <c r="G37" t="s">
        <v>79</v>
      </c>
      <c r="H37">
        <v>1</v>
      </c>
      <c r="I37" t="s">
        <v>134</v>
      </c>
      <c r="J37" t="s">
        <v>58</v>
      </c>
      <c r="K37" t="s">
        <v>18</v>
      </c>
      <c r="L37" t="s">
        <v>18</v>
      </c>
      <c r="M37" t="s">
        <v>126</v>
      </c>
      <c r="N37">
        <v>5</v>
      </c>
      <c r="O37" t="s">
        <v>127</v>
      </c>
    </row>
    <row r="38" spans="1:15">
      <c r="A38" t="s">
        <v>135</v>
      </c>
      <c r="B38" s="2" t="str">
        <f>Hyperlink("https://www.diodes.com/datasheet/download/PI5USB2546J.pdf")</f>
        <v>https://www.diodes.com/datasheet/download/PI5USB2546J.pdf</v>
      </c>
      <c r="C38" t="str">
        <f>Hyperlink("https://www.diodes.com/part/view/PI5USB2546J","PI5USB2546J")</f>
        <v>PI5USB2546J</v>
      </c>
      <c r="D38" t="s">
        <v>132</v>
      </c>
      <c r="E38" t="s">
        <v>94</v>
      </c>
      <c r="F38" t="s">
        <v>18</v>
      </c>
      <c r="G38" t="s">
        <v>79</v>
      </c>
      <c r="H38">
        <v>1</v>
      </c>
      <c r="I38" t="s">
        <v>125</v>
      </c>
      <c r="J38" t="s">
        <v>79</v>
      </c>
      <c r="K38" t="s">
        <v>18</v>
      </c>
      <c r="L38" t="s">
        <v>18</v>
      </c>
      <c r="M38" t="s">
        <v>126</v>
      </c>
      <c r="N38">
        <v>5</v>
      </c>
      <c r="O38" t="s">
        <v>127</v>
      </c>
    </row>
    <row r="39" spans="1:15">
      <c r="A39" t="s">
        <v>136</v>
      </c>
      <c r="B39" s="2" t="str">
        <f>Hyperlink("https://www.diodes.com/datasheet/download/PI5USB2546Q.pdf")</f>
        <v>https://www.diodes.com/datasheet/download/PI5USB2546Q.pdf</v>
      </c>
      <c r="C39" t="str">
        <f>Hyperlink("https://www.diodes.com/part/view/PI5USB2546Q","PI5USB2546Q")</f>
        <v>PI5USB2546Q</v>
      </c>
      <c r="D39" t="s">
        <v>137</v>
      </c>
      <c r="E39" t="s">
        <v>124</v>
      </c>
      <c r="F39" t="s">
        <v>18</v>
      </c>
      <c r="G39" t="s">
        <v>79</v>
      </c>
      <c r="H39">
        <v>1</v>
      </c>
      <c r="I39" t="s">
        <v>125</v>
      </c>
      <c r="J39" t="s">
        <v>58</v>
      </c>
      <c r="K39" t="s">
        <v>18</v>
      </c>
      <c r="L39" t="s">
        <v>18</v>
      </c>
      <c r="M39" t="s">
        <v>126</v>
      </c>
      <c r="N39">
        <v>5</v>
      </c>
      <c r="O39" t="s">
        <v>127</v>
      </c>
    </row>
    <row r="40" spans="1:15">
      <c r="A40" t="s">
        <v>138</v>
      </c>
      <c r="B40" s="2" t="str">
        <f>Hyperlink("https://www.diodes.com/datasheet/download/PI5V330.pdf")</f>
        <v>https://www.diodes.com/datasheet/download/PI5V330.pdf</v>
      </c>
      <c r="C40" t="str">
        <f>Hyperlink("https://www.diodes.com/part/view/PI5V330","PI5V330")</f>
        <v>PI5V330</v>
      </c>
      <c r="D40" t="s">
        <v>139</v>
      </c>
      <c r="E40" t="s">
        <v>37</v>
      </c>
      <c r="F40" t="s">
        <v>18</v>
      </c>
      <c r="H40">
        <v>5</v>
      </c>
      <c r="I40" t="s">
        <v>18</v>
      </c>
      <c r="K40" t="s">
        <v>140</v>
      </c>
      <c r="L40">
        <v>4</v>
      </c>
      <c r="M40" t="s">
        <v>59</v>
      </c>
      <c r="N40" t="s">
        <v>18</v>
      </c>
      <c r="O40" t="s">
        <v>141</v>
      </c>
    </row>
    <row r="41" spans="1:15">
      <c r="A41" t="s">
        <v>142</v>
      </c>
      <c r="B41" s="2" t="str">
        <f>Hyperlink("https://www.diodes.com/datasheet/download/PI5V330A.pdf")</f>
        <v>https://www.diodes.com/datasheet/download/PI5V330A.pdf</v>
      </c>
      <c r="C41" t="str">
        <f>Hyperlink("https://www.diodes.com/part/view/PI5V330A","PI5V330A")</f>
        <v>PI5V330A</v>
      </c>
      <c r="D41" t="s">
        <v>143</v>
      </c>
      <c r="E41" t="s">
        <v>37</v>
      </c>
      <c r="F41" t="s">
        <v>18</v>
      </c>
      <c r="H41" t="s">
        <v>18</v>
      </c>
      <c r="I41" t="s">
        <v>18</v>
      </c>
      <c r="K41" t="s">
        <v>140</v>
      </c>
      <c r="L41">
        <v>4</v>
      </c>
      <c r="M41" t="s">
        <v>59</v>
      </c>
      <c r="N41">
        <v>5</v>
      </c>
      <c r="O41" t="s">
        <v>97</v>
      </c>
    </row>
    <row r="42" spans="1:15">
      <c r="A42" t="s">
        <v>144</v>
      </c>
      <c r="B42" s="2" t="str">
        <f>Hyperlink("https://www.diodes.com/datasheet/download/PI5V331.pdf")</f>
        <v>https://www.diodes.com/datasheet/download/PI5V331.pdf</v>
      </c>
      <c r="C42" t="str">
        <f>Hyperlink("https://www.diodes.com/part/view/PI5V331","PI5V331")</f>
        <v>PI5V331</v>
      </c>
      <c r="D42" t="s">
        <v>139</v>
      </c>
      <c r="E42" t="s">
        <v>57</v>
      </c>
      <c r="F42" t="s">
        <v>18</v>
      </c>
      <c r="H42" t="s">
        <v>18</v>
      </c>
      <c r="I42" t="s">
        <v>18</v>
      </c>
      <c r="K42" t="s">
        <v>18</v>
      </c>
      <c r="L42" t="s">
        <v>18</v>
      </c>
      <c r="M42" t="s">
        <v>18</v>
      </c>
      <c r="N42">
        <v>5</v>
      </c>
      <c r="O42" t="s">
        <v>97</v>
      </c>
    </row>
  </sheetData>
  <autoFilter ref="A1:O42"/>
  <hyperlinks>
    <hyperlink ref="B2" r:id="rId_hyperlink_1" tooltip="https://www.diodes.com/datasheet/download/PI3B3125.pdf" display="https://www.diodes.com/datasheet/download/PI3B3125.pdf"/>
    <hyperlink ref="C2" r:id="rId_hyperlink_2" tooltip="PI3B3125" display="PI3B3125"/>
    <hyperlink ref="B3" r:id="rId_hyperlink_3" tooltip="https://www.diodes.com/datasheet/download/PI3B3125.pdf" display="https://www.diodes.com/datasheet/download/PI3B3125.pdf"/>
    <hyperlink ref="C3" r:id="rId_hyperlink_4" tooltip="PI3B3126" display="PI3B3126"/>
    <hyperlink ref="B4" r:id="rId_hyperlink_5" tooltip="https://www.diodes.com/datasheet/download/PI3B3245.pdf" display="https://www.diodes.com/datasheet/download/PI3B3245.pdf"/>
    <hyperlink ref="C4" r:id="rId_hyperlink_6" tooltip="PI3B3245" display="PI3B3245"/>
    <hyperlink ref="B5" r:id="rId_hyperlink_7" tooltip="https://www.diodes.com/datasheet/download/PI3B3251.pdf" display="https://www.diodes.com/datasheet/download/PI3B3251.pdf"/>
    <hyperlink ref="C5" r:id="rId_hyperlink_8" tooltip="PI3B3251" display="PI3B3251"/>
    <hyperlink ref="B6" r:id="rId_hyperlink_9" tooltip="https://www.diodes.com/datasheet/download/PI3B3253.pdf" display="https://www.diodes.com/datasheet/download/PI3B3253.pdf"/>
    <hyperlink ref="C6" r:id="rId_hyperlink_10" tooltip="PI3B3253" display="PI3B3253"/>
    <hyperlink ref="B7" r:id="rId_hyperlink_11" tooltip="https://www.diodes.com/datasheet/download/PI3B3257.pdf" display="https://www.diodes.com/datasheet/download/PI3B3257.pdf"/>
    <hyperlink ref="C7" r:id="rId_hyperlink_12" tooltip="PI3B3257" display="PI3B3257"/>
    <hyperlink ref="B8" r:id="rId_hyperlink_13" tooltip="https://www.diodes.com/datasheet/download/PI3C3125-3126.pdf" display="https://www.diodes.com/datasheet/download/PI3C3125-3126.pdf"/>
    <hyperlink ref="C8" r:id="rId_hyperlink_14" tooltip="PI3C3125" display="PI3C3125"/>
    <hyperlink ref="B9" r:id="rId_hyperlink_15" tooltip="https://www.diodes.com/datasheet/download/PI3C3126.pdf" display="https://www.diodes.com/datasheet/download/PI3C3126.pdf"/>
    <hyperlink ref="C9" r:id="rId_hyperlink_16" tooltip="PI3C3126" display="PI3C3126"/>
    <hyperlink ref="B10" r:id="rId_hyperlink_17" tooltip="https://www.diodes.com/datasheet/download/PI3C3305-3306.pdf" display="https://www.diodes.com/datasheet/download/PI3C3305-3306.pdf"/>
    <hyperlink ref="C10" r:id="rId_hyperlink_18" tooltip="PI3C3305" display="PI3C3305"/>
    <hyperlink ref="B11" r:id="rId_hyperlink_19" tooltip="https://www.diodes.com/datasheet/download/PI3C3305-3306.pdf" display="https://www.diodes.com/datasheet/download/PI3C3305-3306.pdf"/>
    <hyperlink ref="C11" r:id="rId_hyperlink_20" tooltip="PI3C3306" display="PI3C3306"/>
    <hyperlink ref="B12" r:id="rId_hyperlink_21" tooltip="https://www.diodes.com/datasheet/download/PI3CH281.pdf" display="https://www.diodes.com/datasheet/download/PI3CH281.pdf"/>
    <hyperlink ref="C12" r:id="rId_hyperlink_22" tooltip="PI3CH281" display="PI3CH281"/>
    <hyperlink ref="B13" r:id="rId_hyperlink_23" tooltip="https://www.diodes.com/datasheet/download/PI3CH3244.pdf" display="https://www.diodes.com/datasheet/download/PI3CH3244.pdf"/>
    <hyperlink ref="C13" r:id="rId_hyperlink_24" tooltip="PI3CH3244" display="PI3CH3244"/>
    <hyperlink ref="B14" r:id="rId_hyperlink_25" tooltip="https://www.diodes.com/datasheet/download/PI3CH3253.pdf" display="https://www.diodes.com/datasheet/download/PI3CH3253.pdf"/>
    <hyperlink ref="C14" r:id="rId_hyperlink_26" tooltip="PI3CH3253" display="PI3CH3253"/>
    <hyperlink ref="B15" r:id="rId_hyperlink_27" tooltip="https://www.diodes.com/datasheet/download/PI3CH3257.pdf" display="https://www.diodes.com/datasheet/download/PI3CH3257.pdf"/>
    <hyperlink ref="C15" r:id="rId_hyperlink_28" tooltip="PI3CH3257" display="PI3CH3257"/>
    <hyperlink ref="B16" r:id="rId_hyperlink_29" tooltip="https://www.diodes.com/datasheet/download/PI3CH3345.pdf" display="https://www.diodes.com/datasheet/download/PI3CH3345.pdf"/>
    <hyperlink ref="C16" r:id="rId_hyperlink_30" tooltip="PI3CH3345" display="PI3CH3345"/>
    <hyperlink ref="B17" r:id="rId_hyperlink_31" tooltip="https://www.diodes.com/datasheet/download/PI3CH480.pdf" display="https://www.diodes.com/datasheet/download/PI3CH480.pdf"/>
    <hyperlink ref="C17" r:id="rId_hyperlink_32" tooltip="PI3CH480" display="PI3CH480"/>
    <hyperlink ref="B18" r:id="rId_hyperlink_33" tooltip="https://www.diodes.com/datasheet/download/PI3CH800.pdf" display="https://www.diodes.com/datasheet/download/PI3CH800.pdf"/>
    <hyperlink ref="C18" r:id="rId_hyperlink_34" tooltip="PI3CH800" display="PI3CH800"/>
    <hyperlink ref="B19" r:id="rId_hyperlink_35" tooltip="https://www.diodes.com/datasheet/download/PI3DBS3224.pdf" display="https://www.diodes.com/datasheet/download/PI3DBS3224.pdf"/>
    <hyperlink ref="C19" r:id="rId_hyperlink_36" tooltip="PI3DBS3224" display="PI3DBS3224"/>
    <hyperlink ref="B20" r:id="rId_hyperlink_37" tooltip="https://www.diodes.com/datasheet/download/PI3DBS3224S.pdf" display="https://www.diodes.com/datasheet/download/PI3DBS3224S.pdf"/>
    <hyperlink ref="C20" r:id="rId_hyperlink_38" tooltip="PI3DBS3224S" display="PI3DBS3224S"/>
    <hyperlink ref="B21" r:id="rId_hyperlink_39" tooltip="https://www.diodes.com/datasheet/download/PI3USB102E.pdf" display="https://www.diodes.com/datasheet/download/PI3USB102E.pdf"/>
    <hyperlink ref="C21" r:id="rId_hyperlink_40" tooltip="PI3USB102E" display="PI3USB102E"/>
    <hyperlink ref="B22" r:id="rId_hyperlink_41" tooltip="https://www.diodes.com/datasheet/download/PI3USB224.pdf" display="https://www.diodes.com/datasheet/download/PI3USB224.pdf"/>
    <hyperlink ref="C22" r:id="rId_hyperlink_42" tooltip="PI3USB224" display="PI3USB224"/>
    <hyperlink ref="B23" r:id="rId_hyperlink_43" tooltip="https://www.diodes.com/datasheet/download/PI5C16245.pdf" display="https://www.diodes.com/datasheet/download/PI5C16245.pdf"/>
    <hyperlink ref="C23" r:id="rId_hyperlink_44" tooltip="PI5C16245" display="PI5C16245"/>
    <hyperlink ref="B24" r:id="rId_hyperlink_45" tooltip="https://www.diodes.com/datasheet/download/PI5C3125.pdf" display="https://www.diodes.com/datasheet/download/PI5C3125.pdf"/>
    <hyperlink ref="C24" r:id="rId_hyperlink_46" tooltip="PI5C3125" display="PI5C3125"/>
    <hyperlink ref="B25" r:id="rId_hyperlink_47" tooltip="https://www.diodes.com/datasheet/download/PI5C3125.pdf" display="https://www.diodes.com/datasheet/download/PI5C3125.pdf"/>
    <hyperlink ref="C25" r:id="rId_hyperlink_48" tooltip="PI5C3126" display="PI5C3126"/>
    <hyperlink ref="B26" r:id="rId_hyperlink_49" tooltip="https://www.diodes.com/datasheet/download/PI5C3245.pdf" display="https://www.diodes.com/datasheet/download/PI5C3245.pdf"/>
    <hyperlink ref="C26" r:id="rId_hyperlink_50" tooltip="PI5C3245" display="PI5C3245"/>
    <hyperlink ref="B27" r:id="rId_hyperlink_51" tooltip="https://www.diodes.com/datasheet/download/PI5C3251.pdf" display="https://www.diodes.com/datasheet/download/PI5C3251.pdf"/>
    <hyperlink ref="C27" r:id="rId_hyperlink_52" tooltip="PI5C3251" display="PI5C3251"/>
    <hyperlink ref="B28" r:id="rId_hyperlink_53" tooltip="https://www.diodes.com/datasheet/download/PI5C3253.pdf" display="https://www.diodes.com/datasheet/download/PI5C3253.pdf"/>
    <hyperlink ref="C28" r:id="rId_hyperlink_54" tooltip="PI5C3253" display="PI5C3253"/>
    <hyperlink ref="B29" r:id="rId_hyperlink_55" tooltip="https://www.diodes.com/datasheet/download/PI5C3257.pdf" display="https://www.diodes.com/datasheet/download/PI5C3257.pdf"/>
    <hyperlink ref="C29" r:id="rId_hyperlink_56" tooltip="PI5C3257" display="PI5C3257"/>
    <hyperlink ref="B30" r:id="rId_hyperlink_57" tooltip="https://www.diodes.com/datasheet/download/PI5C3303.pdf" display="https://www.diodes.com/datasheet/download/PI5C3303.pdf"/>
    <hyperlink ref="C30" r:id="rId_hyperlink_58" tooltip="PI5C3303" display="PI5C3303"/>
    <hyperlink ref="B31" r:id="rId_hyperlink_59" tooltip="https://www.diodes.com/datasheet/download/PI5C3305.pdf" display="https://www.diodes.com/datasheet/download/PI5C3305.pdf"/>
    <hyperlink ref="C31" r:id="rId_hyperlink_60" tooltip="PI5C3305" display="PI5C3305"/>
    <hyperlink ref="B32" r:id="rId_hyperlink_61" tooltip="https://www.diodes.com/datasheet/download/PI5C3306.pdf" display="https://www.diodes.com/datasheet/download/PI5C3306.pdf"/>
    <hyperlink ref="C32" r:id="rId_hyperlink_62" tooltip="PI5C3306" display="PI5C3306"/>
    <hyperlink ref="B33" r:id="rId_hyperlink_63" tooltip="https://www.diodes.com/datasheet/download/PI5L200.pdf" display="https://www.diodes.com/datasheet/download/PI5L200.pdf"/>
    <hyperlink ref="C33" r:id="rId_hyperlink_64" tooltip="PI5L200" display="PI5L200"/>
    <hyperlink ref="B34" r:id="rId_hyperlink_65" tooltip="https://www.diodes.com/databrief/download/PI5USB2546-brief.pdf" display="https://www.diodes.com/databrief/download/PI5USB2546-brief.pdf"/>
    <hyperlink ref="C34" r:id="rId_hyperlink_66" tooltip="PI5USB2546" display="PI5USB2546"/>
    <hyperlink ref="B35" r:id="rId_hyperlink_67" tooltip="https://www.diodes.com/datasheet/download/PI5USB2546A.pdf" display="https://www.diodes.com/datasheet/download/PI5USB2546A.pdf"/>
    <hyperlink ref="C35" r:id="rId_hyperlink_68" tooltip="PI5USB2546A" display="PI5USB2546A"/>
    <hyperlink ref="B36" r:id="rId_hyperlink_69" tooltip="https://www.diodes.com/datasheet/download/PI5USB2546AQ.pdf" display="https://www.diodes.com/datasheet/download/PI5USB2546AQ.pdf"/>
    <hyperlink ref="C36" r:id="rId_hyperlink_70" tooltip="PI5USB2546AQ" display="PI5USB2546AQ"/>
    <hyperlink ref="B37" r:id="rId_hyperlink_71" tooltip="https://www.diodes.com/databrief/download/PI5USB2546H-brief.pdf" display="https://www.diodes.com/databrief/download/PI5USB2546H-brief.pdf"/>
    <hyperlink ref="C37" r:id="rId_hyperlink_72" tooltip="PI5USB2546H" display="PI5USB2546H"/>
    <hyperlink ref="B38" r:id="rId_hyperlink_73" tooltip="https://www.diodes.com/datasheet/download/PI5USB2546J.pdf" display="https://www.diodes.com/datasheet/download/PI5USB2546J.pdf"/>
    <hyperlink ref="C38" r:id="rId_hyperlink_74" tooltip="PI5USB2546J" display="PI5USB2546J"/>
    <hyperlink ref="B39" r:id="rId_hyperlink_75" tooltip="https://www.diodes.com/datasheet/download/PI5USB2546Q.pdf" display="https://www.diodes.com/datasheet/download/PI5USB2546Q.pdf"/>
    <hyperlink ref="C39" r:id="rId_hyperlink_76" tooltip="PI5USB2546Q" display="PI5USB2546Q"/>
    <hyperlink ref="B40" r:id="rId_hyperlink_77" tooltip="https://www.diodes.com/datasheet/download/PI5V330.pdf" display="https://www.diodes.com/datasheet/download/PI5V330.pdf"/>
    <hyperlink ref="C40" r:id="rId_hyperlink_78" tooltip="PI5V330" display="PI5V330"/>
    <hyperlink ref="B41" r:id="rId_hyperlink_79" tooltip="https://www.diodes.com/datasheet/download/PI5V330A.pdf" display="https://www.diodes.com/datasheet/download/PI5V330A.pdf"/>
    <hyperlink ref="C41" r:id="rId_hyperlink_80" tooltip="PI5V330A" display="PI5V330A"/>
    <hyperlink ref="B42" r:id="rId_hyperlink_81" tooltip="https://www.diodes.com/datasheet/download/PI5V331.pdf" display="https://www.diodes.com/datasheet/download/PI5V331.pdf"/>
    <hyperlink ref="C42" r:id="rId_hyperlink_82" tooltip="PI5V331" display="PI5V33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2025-06-18T22:19:39-05:00</dcterms:created>
  <dcterms:modified xsi:type="dcterms:W3CDTF">2025-06-18T22:19:39-05:00</dcterms:modified>
  <dc:title>Untitled Spreadsheet</dc:title>
  <dc:description/>
  <dc:subject/>
  <cp:keywords/>
  <cp:category/>
</cp:coreProperties>
</file>